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URIRIA 2023\tercer trimestre 2023\"/>
    </mc:Choice>
  </mc:AlternateContent>
  <xr:revisionPtr revIDLastSave="0" documentId="13_ncr:1_{6E4304C0-B12E-47D4-AB94-4159477727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<sst xmlns="http://schemas.openxmlformats.org/spreadsheetml/2006/main" count="62" uniqueCount="61">
  <si>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</si>
  <si>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</si>
  <si>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</si>
  <si>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</si>
  <si>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</si>
  <si>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</si>
  <si>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</si>
  <si>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</si>
  <si>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</si>
  <si>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</si>
  <si>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</si>
  <si>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</si>
  <si>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</si>
  <si>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</si>
  <si>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</si>
  <si>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</si>
  <si>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</si>
  <si>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</si>
  <si>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</si>
  <si>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</si>
  <si>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</si>
  <si>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</si>
  <si>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</si>
  <si>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</si>
  <si>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</si>
  <si>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</si>
  <si>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</si>
  <si>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</si>
  <si>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</si>
  <si>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</si>
  <si>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</si>
  <si>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</si>
  <si>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</si>
  <si>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</si>
  <si>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</si>
  <si>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</si>
  <si>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</si>
  <si>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</si>
  <si>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</si>
  <si>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</si>
  <si>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</si>
  <si>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</si>
  <si>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</si>
  <si>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</si>
  <si>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</si>
  <si>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</si>
  <si>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</si>
  <si>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</si>
  <si>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</si>
  <si>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</si>
  <si>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</si>
  <si>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</si>
  <si>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</si>
  <si>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</si>
  <si>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</si>
  <si>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</si>
  <si>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</si>
  <si>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</si>
  <si>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</si>
  <si>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</si>
  <si>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Yuriria
Estado de Situación Financiera
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</si>
</sst>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43" fontId="4" fillId="0" borderId="4" xfId="17" applyFont="1" applyFill="1" applyBorder="1" applyAlignment="1" applyProtection="1">
      <alignment horizontal="right" vertical="top" wrapText="1"/>
      <protection locked="0"/>
    </xf>
    <xf numFmtId="43" fontId="4" fillId="0" borderId="4" xfId="17" applyFont="1" applyFill="1" applyBorder="1" applyAlignment="1" applyProtection="1">
      <alignment horizontal="center" vertical="top" wrapText="1"/>
      <protection locked="0"/>
    </xf>
    <xf numFmtId="43" fontId="3" fillId="0" borderId="4" xfId="17" applyFont="1" applyFill="1" applyBorder="1" applyAlignment="1" applyProtection="1">
      <alignment horizontal="right" vertical="top" wrapText="1"/>
      <protection locked="0"/>
    </xf>
    <xf numFmtId="43" fontId="4" fillId="0" borderId="4" xfId="17" applyFont="1" applyBorder="1" applyAlignment="1" applyProtection="1">
      <alignment horizontal="center" vertical="top" wrapText="1"/>
      <protection locked="0"/>
    </xf>
    <xf numFmtId="43" fontId="4" fillId="0" borderId="4" xfId="17" applyFont="1" applyBorder="1" applyAlignment="1" applyProtection="1">
      <alignment horizontal="center" vertical="top"/>
      <protection locked="0"/>
    </xf>
    <xf numFmtId="43" fontId="4" fillId="0" borderId="4" xfId="17" applyFont="1" applyBorder="1" applyAlignment="1" applyProtection="1">
      <alignment horizontal="right" vertical="top"/>
      <protection locked="0"/>
    </xf>
    <xf numFmtId="43" fontId="4" fillId="0" borderId="4" xfId="17" applyFont="1" applyFill="1" applyBorder="1" applyAlignment="1" applyProtection="1">
      <alignment horizontal="center" vertical="top"/>
      <protection locked="0"/>
    </xf>
    <xf numFmtId="43" fontId="3" fillId="0" borderId="4" xfId="17" applyFont="1" applyFill="1" applyBorder="1" applyAlignment="1" applyProtection="1">
      <alignment horizontal="right" vertical="top"/>
      <protection locked="0"/>
    </xf>
    <xf numFmtId="43" fontId="3" fillId="0" borderId="4" xfId="17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8">
    <cellStyle name="Euro" xfId="1" xr:uid="{00000000-0005-0000-0000-000000000000}"/>
    <cellStyle name="Millares" xfId="17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A52" sqref="A52:XFD62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59.25" customHeight="1" x14ac:dyDescent="0.2">
      <c r="A1" s="27" t="s">
        <v>60</v>
      </c>
      <c r="B1" s="28"/>
      <c r="C1" s="28"/>
      <c r="D1" s="28"/>
      <c r="E1" s="28"/>
      <c r="F1" s="29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27618473.530000001</v>
      </c>
      <c r="C5" s="18">
        <v>9351812.9700000007</v>
      </c>
      <c r="D5" s="9" t="s">
        <v>36</v>
      </c>
      <c r="E5" s="18">
        <v>26342737.899999999</v>
      </c>
      <c r="F5" s="23">
        <v>15317382.83</v>
      </c>
    </row>
    <row r="6" spans="1:6" x14ac:dyDescent="0.2">
      <c r="A6" s="9" t="s">
        <v>23</v>
      </c>
      <c r="B6" s="18">
        <v>25833581.809999999</v>
      </c>
      <c r="C6" s="18">
        <v>5074224.0999999996</v>
      </c>
      <c r="D6" s="9" t="s">
        <v>37</v>
      </c>
      <c r="E6" s="18">
        <v>0</v>
      </c>
      <c r="F6" s="23">
        <v>0</v>
      </c>
    </row>
    <row r="7" spans="1:6" x14ac:dyDescent="0.2">
      <c r="A7" s="9" t="s">
        <v>24</v>
      </c>
      <c r="B7" s="18">
        <v>22565586.010000002</v>
      </c>
      <c r="C7" s="18">
        <v>7678339.3300000001</v>
      </c>
      <c r="D7" s="9" t="s">
        <v>6</v>
      </c>
      <c r="E7" s="18">
        <v>401022.84</v>
      </c>
      <c r="F7" s="23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3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3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3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3">
        <v>0</v>
      </c>
    </row>
    <row r="12" spans="1:6" x14ac:dyDescent="0.2">
      <c r="A12" s="10"/>
      <c r="B12" s="19"/>
      <c r="C12" s="19"/>
      <c r="D12" s="9" t="s">
        <v>40</v>
      </c>
      <c r="E12" s="18">
        <v>-7.75</v>
      </c>
      <c r="F12" s="23">
        <v>-7.75</v>
      </c>
    </row>
    <row r="13" spans="1:6" x14ac:dyDescent="0.2">
      <c r="A13" s="8" t="s">
        <v>52</v>
      </c>
      <c r="B13" s="20">
        <f>SUM(B5:B11)</f>
        <v>76017641.350000009</v>
      </c>
      <c r="C13" s="20">
        <f>SUM(C5:C11)</f>
        <v>22104376.399999999</v>
      </c>
      <c r="D13" s="10"/>
      <c r="E13" s="24"/>
      <c r="F13" s="22"/>
    </row>
    <row r="14" spans="1:6" x14ac:dyDescent="0.2">
      <c r="A14" s="11"/>
      <c r="B14" s="19"/>
      <c r="C14" s="19"/>
      <c r="D14" s="8" t="s">
        <v>53</v>
      </c>
      <c r="E14" s="25">
        <f>SUM(E5:E12)</f>
        <v>26743752.989999998</v>
      </c>
      <c r="F14" s="26">
        <f>SUM(F5:F12)</f>
        <v>15317375.08</v>
      </c>
    </row>
    <row r="15" spans="1:6" x14ac:dyDescent="0.2">
      <c r="A15" s="8" t="s">
        <v>19</v>
      </c>
      <c r="B15" s="19"/>
      <c r="C15" s="19"/>
      <c r="D15" s="11"/>
      <c r="E15" s="19"/>
      <c r="F15" s="22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3">
        <v>0</v>
      </c>
    </row>
    <row r="18" spans="1:6" x14ac:dyDescent="0.2">
      <c r="A18" s="9" t="s">
        <v>30</v>
      </c>
      <c r="B18" s="18">
        <v>156149182.03999999</v>
      </c>
      <c r="C18" s="18">
        <v>110627638.34999999</v>
      </c>
      <c r="D18" s="9" t="s">
        <v>10</v>
      </c>
      <c r="E18" s="18">
        <v>0</v>
      </c>
      <c r="F18" s="23">
        <v>0</v>
      </c>
    </row>
    <row r="19" spans="1:6" x14ac:dyDescent="0.2">
      <c r="A19" s="9" t="s">
        <v>31</v>
      </c>
      <c r="B19" s="18">
        <v>94332877.099999994</v>
      </c>
      <c r="C19" s="18">
        <v>90302844.900000006</v>
      </c>
      <c r="D19" s="9" t="s">
        <v>11</v>
      </c>
      <c r="E19" s="18">
        <v>9312274.1799999997</v>
      </c>
      <c r="F19" s="23">
        <v>16416365.539999999</v>
      </c>
    </row>
    <row r="20" spans="1:6" x14ac:dyDescent="0.2">
      <c r="A20" s="9" t="s">
        <v>32</v>
      </c>
      <c r="B20" s="18">
        <v>1992341.23</v>
      </c>
      <c r="C20" s="18">
        <v>1992341.23</v>
      </c>
      <c r="D20" s="9" t="s">
        <v>41</v>
      </c>
      <c r="E20" s="18">
        <v>0</v>
      </c>
      <c r="F20" s="23">
        <v>0</v>
      </c>
    </row>
    <row r="21" spans="1:6" ht="22.5" x14ac:dyDescent="0.2">
      <c r="A21" s="9" t="s">
        <v>33</v>
      </c>
      <c r="B21" s="18">
        <v>-47866253.729999997</v>
      </c>
      <c r="C21" s="18">
        <v>-47866253.729999997</v>
      </c>
      <c r="D21" s="9" t="s">
        <v>54</v>
      </c>
      <c r="E21" s="18">
        <v>0</v>
      </c>
      <c r="F21" s="23">
        <v>0</v>
      </c>
    </row>
    <row r="22" spans="1:6" x14ac:dyDescent="0.2">
      <c r="A22" s="9" t="s">
        <v>34</v>
      </c>
      <c r="B22" s="18">
        <v>8724839.8499999996</v>
      </c>
      <c r="C22" s="18">
        <v>8724839.8499999996</v>
      </c>
      <c r="D22" s="9" t="s">
        <v>12</v>
      </c>
      <c r="E22" s="18">
        <v>0</v>
      </c>
      <c r="F22" s="23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2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9312274.1799999997</v>
      </c>
      <c r="F24" s="26">
        <f>SUM(F17:F22)</f>
        <v>16416365.539999999</v>
      </c>
    </row>
    <row r="25" spans="1:6" s="3" customFormat="1" x14ac:dyDescent="0.2">
      <c r="A25" s="10"/>
      <c r="B25" s="19"/>
      <c r="C25" s="19"/>
      <c r="D25" s="10"/>
      <c r="E25" s="19"/>
      <c r="F25" s="22"/>
    </row>
    <row r="26" spans="1:6" x14ac:dyDescent="0.2">
      <c r="A26" s="8" t="s">
        <v>56</v>
      </c>
      <c r="B26" s="20">
        <f>SUM(B16:B24)</f>
        <v>213332986.48999998</v>
      </c>
      <c r="C26" s="20">
        <f>SUM(C16:C24)</f>
        <v>163781410.59999999</v>
      </c>
      <c r="D26" s="12" t="s">
        <v>50</v>
      </c>
      <c r="E26" s="20">
        <f>SUM(E24+E14)</f>
        <v>36056027.170000002</v>
      </c>
      <c r="F26" s="26">
        <f>SUM(F14+F24)</f>
        <v>31733740.619999997</v>
      </c>
    </row>
    <row r="27" spans="1:6" x14ac:dyDescent="0.2">
      <c r="A27" s="11"/>
      <c r="B27" s="19"/>
      <c r="C27" s="19"/>
      <c r="D27" s="11"/>
      <c r="E27" s="19"/>
      <c r="F27" s="22"/>
    </row>
    <row r="28" spans="1:6" x14ac:dyDescent="0.2">
      <c r="A28" s="8" t="s">
        <v>57</v>
      </c>
      <c r="B28" s="20">
        <f>B13+B26</f>
        <v>289350627.83999997</v>
      </c>
      <c r="C28" s="20">
        <f>C13+C26</f>
        <v>185885787</v>
      </c>
      <c r="D28" s="6" t="s">
        <v>43</v>
      </c>
      <c r="E28" s="19"/>
      <c r="F28" s="19"/>
    </row>
    <row r="29" spans="1:6" x14ac:dyDescent="0.2">
      <c r="A29" s="13"/>
      <c r="B29" s="21"/>
      <c r="C29" s="22"/>
      <c r="D29" s="11"/>
      <c r="E29" s="19"/>
      <c r="F29" s="19"/>
    </row>
    <row r="30" spans="1:6" x14ac:dyDescent="0.2">
      <c r="A30" s="13"/>
      <c r="B30" s="21"/>
      <c r="C30" s="22"/>
      <c r="D30" s="8" t="s">
        <v>42</v>
      </c>
      <c r="E30" s="20">
        <f>SUM(E31:E33)</f>
        <v>1102110.4300000002</v>
      </c>
      <c r="F30" s="26">
        <f>SUM(F31:F33)</f>
        <v>1097110.4300000002</v>
      </c>
    </row>
    <row r="31" spans="1:6" x14ac:dyDescent="0.2">
      <c r="A31" s="13"/>
      <c r="B31" s="21"/>
      <c r="C31" s="22"/>
      <c r="D31" s="9" t="s">
        <v>2</v>
      </c>
      <c r="E31" s="18">
        <v>-864567.44</v>
      </c>
      <c r="F31" s="23">
        <v>-869567.44</v>
      </c>
    </row>
    <row r="32" spans="1:6" x14ac:dyDescent="0.2">
      <c r="A32" s="13"/>
      <c r="B32" s="21"/>
      <c r="C32" s="22"/>
      <c r="D32" s="9" t="s">
        <v>13</v>
      </c>
      <c r="E32" s="18">
        <v>1966677.87</v>
      </c>
      <c r="F32" s="23">
        <v>1966677.87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3">
        <v>0</v>
      </c>
    </row>
    <row r="34" spans="1:6" x14ac:dyDescent="0.2">
      <c r="A34" s="13"/>
      <c r="B34" s="14"/>
      <c r="C34" s="15"/>
      <c r="D34" s="10"/>
      <c r="E34" s="19"/>
      <c r="F34" s="22"/>
    </row>
    <row r="35" spans="1:6" x14ac:dyDescent="0.2">
      <c r="A35" s="13"/>
      <c r="B35" s="14"/>
      <c r="C35" s="15"/>
      <c r="D35" s="8" t="s">
        <v>44</v>
      </c>
      <c r="E35" s="20">
        <f>SUM(E36:E40)</f>
        <v>252192490.23999998</v>
      </c>
      <c r="F35" s="26">
        <f>SUM(F36:F40)</f>
        <v>153054935.95000002</v>
      </c>
    </row>
    <row r="36" spans="1:6" x14ac:dyDescent="0.2">
      <c r="A36" s="13"/>
      <c r="B36" s="14"/>
      <c r="C36" s="15"/>
      <c r="D36" s="9" t="s">
        <v>46</v>
      </c>
      <c r="E36" s="18">
        <v>98949465.700000003</v>
      </c>
      <c r="F36" s="23">
        <v>17983463.239999998</v>
      </c>
    </row>
    <row r="37" spans="1:6" x14ac:dyDescent="0.2">
      <c r="A37" s="13"/>
      <c r="B37" s="14"/>
      <c r="C37" s="15"/>
      <c r="D37" s="9" t="s">
        <v>14</v>
      </c>
      <c r="E37" s="18">
        <v>159103824.69999999</v>
      </c>
      <c r="F37" s="23">
        <v>140932272.87</v>
      </c>
    </row>
    <row r="38" spans="1:6" x14ac:dyDescent="0.2">
      <c r="A38" s="13"/>
      <c r="B38" s="14"/>
      <c r="C38" s="15"/>
      <c r="D38" s="9" t="s">
        <v>3</v>
      </c>
      <c r="E38" s="18">
        <v>-5860800.1600000001</v>
      </c>
      <c r="F38" s="23">
        <v>-5860800.1600000001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3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3">
        <v>0</v>
      </c>
    </row>
    <row r="41" spans="1:6" x14ac:dyDescent="0.2">
      <c r="A41" s="13"/>
      <c r="B41" s="14"/>
      <c r="C41" s="15"/>
      <c r="D41" s="10"/>
      <c r="E41" s="19"/>
      <c r="F41" s="22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6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3">
        <v>0</v>
      </c>
    </row>
    <row r="45" spans="1:6" x14ac:dyDescent="0.2">
      <c r="A45" s="13"/>
      <c r="B45" s="14"/>
      <c r="C45" s="15"/>
      <c r="D45" s="10"/>
      <c r="E45" s="19"/>
      <c r="F45" s="22"/>
    </row>
    <row r="46" spans="1:6" x14ac:dyDescent="0.2">
      <c r="A46" s="13"/>
      <c r="B46" s="14"/>
      <c r="C46" s="15"/>
      <c r="D46" s="8" t="s">
        <v>48</v>
      </c>
      <c r="E46" s="20">
        <f>SUM(E42+E35+E30)</f>
        <v>253294600.66999999</v>
      </c>
      <c r="F46" s="26">
        <f>SUM(F42+F35+F30)</f>
        <v>154152046.38000003</v>
      </c>
    </row>
    <row r="47" spans="1:6" x14ac:dyDescent="0.2">
      <c r="A47" s="13"/>
      <c r="B47" s="14"/>
      <c r="C47" s="15"/>
      <c r="D47" s="11"/>
      <c r="E47" s="19"/>
      <c r="F47" s="22"/>
    </row>
    <row r="48" spans="1:6" x14ac:dyDescent="0.2">
      <c r="A48" s="13"/>
      <c r="B48" s="14"/>
      <c r="C48" s="15"/>
      <c r="D48" s="8" t="s">
        <v>49</v>
      </c>
      <c r="E48" s="20">
        <f>E46+E26</f>
        <v>289350627.83999997</v>
      </c>
      <c r="F48" s="20">
        <f>F46+F26</f>
        <v>185885787.00000003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TESORERIA_VIKYLAP</cp:lastModifiedBy>
  <cp:lastPrinted>2018-03-04T05:00:29Z</cp:lastPrinted>
  <dcterms:created xsi:type="dcterms:W3CDTF">2012-12-11T20:26:08Z</dcterms:created>
  <dcterms:modified xsi:type="dcterms:W3CDTF">2023-10-31T18:22:46Z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